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PIAO\PIAO 2024-2026\"/>
    </mc:Choice>
  </mc:AlternateContent>
  <xr:revisionPtr revIDLastSave="0" documentId="8_{517FFEEA-443F-40C4-BFA9-9090590F93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alcolo fac.ass. " sheetId="2" r:id="rId1"/>
    <sheet name="fac.ass.20-24" sheetId="5" r:id="rId2"/>
  </sheets>
  <definedNames>
    <definedName name="_ftn1" localSheetId="0">'calcolo fac.ass. '!$A$44</definedName>
    <definedName name="_ftnref1" localSheetId="0">'calcolo fac.ass. '!$D$34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3" i="2" l="1"/>
  <c r="B15" i="2" s="1"/>
  <c r="D17" i="2" s="1"/>
  <c r="B14" i="2"/>
  <c r="D22" i="2"/>
  <c r="D23" i="2" s="1"/>
  <c r="D25" i="2" s="1"/>
  <c r="D33" i="2" s="1"/>
  <c r="D39" i="2"/>
  <c r="E4" i="5"/>
  <c r="D4" i="5"/>
  <c r="C4" i="5"/>
  <c r="B4" i="5"/>
  <c r="A4" i="5"/>
  <c r="D27" i="2" l="1"/>
  <c r="D36" i="2"/>
  <c r="D43" i="2"/>
</calcChain>
</file>

<file path=xl/sharedStrings.xml><?xml version="1.0" encoding="utf-8"?>
<sst xmlns="http://schemas.openxmlformats.org/spreadsheetml/2006/main" count="136" uniqueCount="82">
  <si>
    <t>SVILUPPO FACOLTA' ASSUNZIONALI</t>
  </si>
  <si>
    <t>Spesa di personale anno 2018 (*)</t>
  </si>
  <si>
    <t xml:space="preserve">Totale  </t>
  </si>
  <si>
    <t xml:space="preserve">Totale spesa personale al netto dell'IRAP  </t>
  </si>
  <si>
    <t>INSERIMENTO DEL COMUNE NELLA FASCIA DI INSERIMENTO DEL DM - ART. 4 TAB. 1</t>
  </si>
  <si>
    <t>MASSIMA SPESA PERSONALE CONSENTITA</t>
  </si>
  <si>
    <t>(MEDIA ENTRATE CORRENTI AL NETTO FCDE X VALORE SOGLIA)</t>
  </si>
  <si>
    <t>(B x D)</t>
  </si>
  <si>
    <t xml:space="preserve">LIMITE MASSIMO   SPESA PERSONALE:     </t>
  </si>
  <si>
    <t>SVILUPPO DI UN ESEMPIO PER UN ENTE VIRTUOSO</t>
  </si>
  <si>
    <t>Tabella 2</t>
  </si>
  <si>
    <t>FASCE</t>
  </si>
  <si>
    <t>VALORI %</t>
  </si>
  <si>
    <t>a</t>
  </si>
  <si>
    <t>Comuni con meno di 1.000 abitanti</t>
  </si>
  <si>
    <t>b</t>
  </si>
  <si>
    <t>Comuni da 1.000 a 1.999 abitanti</t>
  </si>
  <si>
    <t>c</t>
  </si>
  <si>
    <t>Comuni da 2.000 a 2.999 abitanti</t>
  </si>
  <si>
    <t>d</t>
  </si>
  <si>
    <t>Comuni da 3.000 a 4.999 abitanti</t>
  </si>
  <si>
    <t>e</t>
  </si>
  <si>
    <t>Comuni da 5.000 a 9.999 abitanti</t>
  </si>
  <si>
    <t>f</t>
  </si>
  <si>
    <t>Comuni da 10.000 a 59.999 abitanti</t>
  </si>
  <si>
    <t>g</t>
  </si>
  <si>
    <t>Comuni da 60.000 a249.999 abitanti</t>
  </si>
  <si>
    <t>h</t>
  </si>
  <si>
    <t>Comuni da 250.000 a  1.499.999 abitanti</t>
  </si>
  <si>
    <t>i</t>
  </si>
  <si>
    <t xml:space="preserve">Comuni con 1.500.000 di abitanti e oltre  </t>
  </si>
  <si>
    <t>art. 5 dm 20/4/2020</t>
  </si>
  <si>
    <t>Tabella 1</t>
  </si>
  <si>
    <t>Comuni da 250.000 a 1.499.999 abitanti</t>
  </si>
  <si>
    <t>TOTALE ENTRATE COME DA RENDICONTI APPROVATI ULTIMO TRIENNIO</t>
  </si>
  <si>
    <t>FACOLTA' ASSUNZIONALI RESIDUE SPENDIBILI (**)</t>
  </si>
  <si>
    <t>MEDIA ENTRATE CORRENTI</t>
  </si>
  <si>
    <t xml:space="preserve">(*) capacità assunzionale al 31/12/2019 normativa previgente </t>
  </si>
  <si>
    <t>(**) il maggiore valore tra H) e I)</t>
  </si>
  <si>
    <r>
      <t xml:space="preserve">FACOLTA' ASSUNZIONALI RESIDUE ULTIMI 5 ANNI (I) </t>
    </r>
    <r>
      <rPr>
        <b/>
        <sz val="9"/>
        <color rgb="FFFF0000"/>
        <rFont val="Calibri"/>
        <family val="2"/>
        <scheme val="minor"/>
      </rPr>
      <t>(EVENTUALE)</t>
    </r>
    <r>
      <rPr>
        <b/>
        <sz val="9"/>
        <color rgb="FF000000"/>
        <rFont val="Calibri"/>
        <family val="2"/>
        <scheme val="minor"/>
      </rPr>
      <t xml:space="preserve"> (*)</t>
    </r>
  </si>
  <si>
    <r>
      <t xml:space="preserve">MEDIA ENTRATE CORRENTI AL NETTO FCDE </t>
    </r>
    <r>
      <rPr>
        <b/>
        <sz val="9"/>
        <color rgb="FFFF0000"/>
        <rFont val="Calibri"/>
        <family val="2"/>
        <scheme val="minor"/>
      </rPr>
      <t xml:space="preserve">(B) </t>
    </r>
  </si>
  <si>
    <r>
      <t xml:space="preserve">RAPPORTO % TRA SPESA PERSONALE E MEDIA ENTRATE CORRENTI AL NETTO FCDE </t>
    </r>
    <r>
      <rPr>
        <b/>
        <sz val="9"/>
        <color rgb="FFFF0000"/>
        <rFont val="Calibri"/>
        <family val="2"/>
        <scheme val="minor"/>
      </rPr>
      <t>(C= A/B %)</t>
    </r>
  </si>
  <si>
    <r>
      <t xml:space="preserve">VALORE SOGLIA PREVISTO DALL'ART. 4 DEL DM </t>
    </r>
    <r>
      <rPr>
        <b/>
        <sz val="9"/>
        <color rgb="FFFF0000"/>
        <rFont val="Calibri"/>
        <family val="2"/>
        <scheme val="minor"/>
      </rPr>
      <t>(D)</t>
    </r>
  </si>
  <si>
    <r>
      <t xml:space="preserve">% MASSIMA CONSENTITA DI INCREMENTO SPESA PERSONALE ART. 5 PER FASCIA COMUNE (1° ANNO) </t>
    </r>
    <r>
      <rPr>
        <b/>
        <sz val="9"/>
        <color rgb="FFFF0000"/>
        <rFont val="Calibri"/>
        <family val="2"/>
        <scheme val="minor"/>
      </rPr>
      <t>(F)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(PRENDERE % TABELLA 2)</t>
    </r>
  </si>
  <si>
    <t>SPESA PERSONALE ANNO 2018 (G)</t>
  </si>
  <si>
    <r>
      <t xml:space="preserve">INCREMENTO MASSIMO SPESA PERSONALE - UTILIZZO % DI INCREMENTO PREVISTA DAL DM </t>
    </r>
    <r>
      <rPr>
        <b/>
        <sz val="9"/>
        <color rgb="FFFF0000"/>
        <rFont val="Calibri"/>
        <family val="2"/>
        <scheme val="minor"/>
      </rPr>
      <t xml:space="preserve"> (H= G x F)</t>
    </r>
  </si>
  <si>
    <t>ART. 4 DM 17/3/2020</t>
  </si>
  <si>
    <t>TABELLA 2</t>
  </si>
  <si>
    <t>abitanti 31/12/20-- n. -----</t>
  </si>
  <si>
    <t>DM 17/03/2020 - Circolare 13/05/2020</t>
  </si>
  <si>
    <r>
      <t xml:space="preserve">TOTALE SPESA </t>
    </r>
    <r>
      <rPr>
        <b/>
        <sz val="9"/>
        <rFont val="Calibri"/>
        <family val="2"/>
        <scheme val="minor"/>
      </rPr>
      <t>DI PERSONALE ULTIMO RENDICONTO APPROVATO/ESERCIZIO X</t>
    </r>
    <r>
      <rPr>
        <b/>
        <sz val="9"/>
        <color rgb="FF000000"/>
        <rFont val="Calibri"/>
        <family val="2"/>
        <scheme val="minor"/>
      </rPr>
      <t xml:space="preserve"> + INCREMENTO MASSIMO SPESA DI PERSONALE PREVISTA TAB.2 (H) </t>
    </r>
    <r>
      <rPr>
        <b/>
        <sz val="9"/>
        <color rgb="FFFF0000"/>
        <rFont val="Calibri"/>
        <family val="2"/>
        <scheme val="minor"/>
      </rPr>
      <t xml:space="preserve">O, IN DEROGA (SE PIU' FAVOREVOLI), LE FACOLTA' ASSUNZIONALI RESIDUE PREVIGENTE NORMATIVA, FERMO RESTANDO IL LIMITE MASSIMO DI SPESA CONSENTITA (I) </t>
    </r>
  </si>
  <si>
    <r>
      <t>DIFFERENZA SPESA PERSONALE TEORICA CONSENTITA E SPESA PERSO</t>
    </r>
    <r>
      <rPr>
        <b/>
        <sz val="9"/>
        <rFont val="Calibri"/>
        <family val="2"/>
        <scheme val="minor"/>
      </rPr>
      <t>NALE ULTIMO RENDICONTO APPROVATO/ESERCIZIO X</t>
    </r>
    <r>
      <rPr>
        <b/>
        <sz val="9"/>
        <color rgb="FFFF0000"/>
        <rFont val="Calibri"/>
        <family val="2"/>
        <scheme val="minor"/>
      </rPr>
      <t xml:space="preserve"> (E) </t>
    </r>
  </si>
  <si>
    <t>per la copertura delle assunzioni confermate nel presente piano dei fabbisogni :</t>
  </si>
  <si>
    <t>Percentuale massima di incremento spesa di personale da Tabella 2 DM</t>
  </si>
  <si>
    <t>Incremento massimo della spesa per assunzioni a tempo indeterminato Tabella 2 DM</t>
  </si>
  <si>
    <t>Tetto massimo di spesa di personale per l'anno (art. 5, c. 1)</t>
  </si>
  <si>
    <t>Margine residuo anno</t>
  </si>
  <si>
    <t>% tabella 2 x fascia comune (a)</t>
  </si>
  <si>
    <t xml:space="preserve"> % tabella 2  x spesa anno 2018 (b)</t>
  </si>
  <si>
    <t>A X B = C</t>
  </si>
  <si>
    <t>Totale spesa di personale stanziata in Bilancio di previsione (macro 101+103 +109) anno --</t>
  </si>
  <si>
    <t>C + SPESA ESERCIZIO X = D</t>
  </si>
  <si>
    <t>INDICARE SPESA ASSUNZIONI PREVISTA = E</t>
  </si>
  <si>
    <t xml:space="preserve"> C - D - E = F</t>
  </si>
  <si>
    <t>VERIFICA BILANCIO PREVISIONE TRIENNIO ----/----</t>
  </si>
  <si>
    <t>ESERCIZIO X</t>
  </si>
  <si>
    <t>ESERCIZIO X+1</t>
  </si>
  <si>
    <t>ESERCIZIO X+2</t>
  </si>
  <si>
    <t>U.1.01.00.00.000</t>
  </si>
  <si>
    <t>U1.03.02.12.001</t>
  </si>
  <si>
    <t>U1.03.02.12.002</t>
  </si>
  <si>
    <t>U1.03.02.12.003</t>
  </si>
  <si>
    <t xml:space="preserve">U1.03.02.12.999 </t>
  </si>
  <si>
    <t>MACROAGGREGATO BDAP:</t>
  </si>
  <si>
    <t>IRAP</t>
  </si>
  <si>
    <t>IRAP (detrarre)</t>
  </si>
  <si>
    <t>TOTALE ENTRATE CORENTI ESERCIZIO 2021</t>
  </si>
  <si>
    <t>Determinazione della spesa per il personale e delle facoltà assunzionali (anno 2023)</t>
  </si>
  <si>
    <r>
      <t xml:space="preserve">TOTALE SPESA DI </t>
    </r>
    <r>
      <rPr>
        <b/>
        <sz val="9"/>
        <color rgb="FF000000"/>
        <rFont val="Calibri"/>
        <family val="2"/>
        <scheme val="minor"/>
      </rPr>
      <t>PERSONALE</t>
    </r>
    <r>
      <rPr>
        <b/>
        <sz val="9"/>
        <color rgb="FFFF0000"/>
        <rFont val="Calibri"/>
        <family val="2"/>
        <scheme val="minor"/>
      </rPr>
      <t xml:space="preserve"> (A)</t>
    </r>
    <r>
      <rPr>
        <b/>
        <sz val="9"/>
        <color rgb="FF000000"/>
        <rFont val="Calibri"/>
        <family val="2"/>
        <scheme val="minor"/>
      </rPr>
      <t xml:space="preserve"> - Ultimo rendiconto di gestione approvato</t>
    </r>
    <r>
      <rPr>
        <b/>
        <sz val="9"/>
        <rFont val="Calibri"/>
        <family val="2"/>
        <scheme val="minor"/>
      </rPr>
      <t xml:space="preserve"> ESERCIZIO 2023</t>
    </r>
  </si>
  <si>
    <t>TOTALE ENTRATE CORRENTI ESERCIZIO 2023</t>
  </si>
  <si>
    <t>TOTALE ENTRATE CORENTI ESERCIZIO 2022</t>
  </si>
  <si>
    <t>FCDE PREVISIONE ASSESTATA ESERCIZIO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</si>
</sst>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9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4" fillId="0" borderId="0" xfId="0" applyFont="1" applyAlignment="1">
      <alignment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0" fontId="5" fillId="0" borderId="1" xfId="0" applyNumberFormat="1" applyFont="1" applyBorder="1" applyAlignment="1">
      <alignment horizontal="right" vertical="justify" wrapText="1"/>
    </xf>
    <xf numFmtId="0" fontId="3" fillId="0" borderId="1" xfId="0" applyFont="1" applyBorder="1" applyAlignment="1">
      <alignment horizontal="right" vertical="justify"/>
    </xf>
    <xf numFmtId="4" fontId="5" fillId="0" borderId="1" xfId="0" applyNumberFormat="1" applyFont="1" applyBorder="1" applyAlignment="1">
      <alignment horizontal="right" vertical="justify"/>
    </xf>
    <xf numFmtId="0" fontId="5" fillId="0" borderId="1" xfId="0" applyFont="1" applyBorder="1" applyAlignment="1">
      <alignment horizontal="right" vertical="justify"/>
    </xf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3" fillId="0" borderId="0" xfId="0" applyFont="1" applyAlignment="1">
      <alignment horizontal="center" vertical="center"/>
    </xf>
    <xf numFmtId="43" fontId="3" fillId="0" borderId="1" xfId="1" applyFont="1" applyBorder="1"/>
    <xf numFmtId="43" fontId="2" fillId="0" borderId="1" xfId="1" applyFont="1" applyBorder="1" applyAlignment="1">
      <alignment vertical="center"/>
    </xf>
    <xf numFmtId="4" fontId="2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8" xfId="0" applyFont="1" applyBorder="1"/>
    <xf numFmtId="0" fontId="2" fillId="0" borderId="9" xfId="0" applyFont="1" applyBorder="1"/>
    <xf numFmtId="43" fontId="5" fillId="3" borderId="1" xfId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4" borderId="0" xfId="0" applyFont="1" applyFill="1"/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0" fontId="3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0" xfId="0" applyFont="1"/>
    <xf numFmtId="4" fontId="10" fillId="0" borderId="1" xfId="0" applyNumberFormat="1" applyFont="1" applyBorder="1" applyAlignment="1">
      <alignment horizontal="center" vertical="center" wrapText="1"/>
    </xf>
    <xf numFmtId="164" fontId="5" fillId="0" borderId="11" xfId="1" applyNumberFormat="1" applyFont="1" applyFill="1" applyBorder="1" applyAlignment="1">
      <alignment horizontal="right" vertical="center"/>
    </xf>
    <xf numFmtId="164" fontId="2" fillId="0" borderId="10" xfId="1" applyNumberFormat="1" applyFont="1" applyFill="1" applyBorder="1" applyAlignment="1">
      <alignment horizontal="right"/>
    </xf>
    <xf numFmtId="164" fontId="2" fillId="0" borderId="7" xfId="1" applyNumberFormat="1" applyFont="1" applyFill="1" applyBorder="1" applyAlignment="1">
      <alignment horizontal="right"/>
    </xf>
    <xf numFmtId="164" fontId="3" fillId="0" borderId="7" xfId="1" applyNumberFormat="1" applyFont="1" applyFill="1" applyBorder="1" applyAlignment="1">
      <alignment horizontal="right"/>
    </xf>
    <xf numFmtId="164" fontId="3" fillId="3" borderId="12" xfId="1" applyNumberFormat="1" applyFont="1" applyFill="1" applyBorder="1" applyAlignment="1">
      <alignment horizontal="right" vertical="center"/>
    </xf>
    <xf numFmtId="43" fontId="3" fillId="0" borderId="1" xfId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10" fontId="9" fillId="3" borderId="12" xfId="0" applyNumberFormat="1" applyFont="1" applyFill="1" applyBorder="1" applyAlignment="1">
      <alignment horizontal="right" vertical="center" wrapText="1"/>
    </xf>
    <xf numFmtId="10" fontId="5" fillId="3" borderId="1" xfId="0" applyNumberFormat="1" applyFont="1" applyFill="1" applyBorder="1" applyAlignment="1">
      <alignment horizontal="right" vertical="center"/>
    </xf>
    <xf numFmtId="164" fontId="3" fillId="3" borderId="1" xfId="1" applyNumberFormat="1" applyFont="1" applyFill="1" applyBorder="1" applyAlignment="1">
      <alignment horizontal="right" vertical="center"/>
    </xf>
    <xf numFmtId="10" fontId="5" fillId="0" borderId="1" xfId="0" applyNumberFormat="1" applyFont="1" applyBorder="1" applyAlignment="1">
      <alignment horizontal="right" vertical="center"/>
    </xf>
    <xf numFmtId="4" fontId="10" fillId="0" borderId="1" xfId="0" applyNumberFormat="1" applyFont="1" applyBorder="1" applyAlignment="1">
      <alignment horizontal="right"/>
    </xf>
    <xf numFmtId="2" fontId="5" fillId="0" borderId="1" xfId="1" applyNumberFormat="1" applyFont="1" applyFill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164" fontId="2" fillId="0" borderId="1" xfId="1" applyNumberFormat="1" applyFont="1" applyBorder="1"/>
    <xf numFmtId="43" fontId="5" fillId="0" borderId="1" xfId="1" applyFont="1" applyFill="1" applyBorder="1" applyAlignment="1">
      <alignment horizontal="right" vertical="center"/>
    </xf>
    <xf numFmtId="164" fontId="2" fillId="0" borderId="1" xfId="1" applyNumberFormat="1" applyFont="1" applyFill="1" applyBorder="1" applyAlignment="1">
      <alignment horizontal="right"/>
    </xf>
    <xf numFmtId="164" fontId="5" fillId="2" borderId="1" xfId="1" applyNumberFormat="1" applyFont="1" applyFill="1" applyBorder="1" applyAlignment="1">
      <alignment horizontal="right" vertical="center"/>
    </xf>
    <xf numFmtId="0" fontId="6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43" fontId="7" fillId="0" borderId="12" xfId="1" applyFont="1" applyFill="1" applyBorder="1" applyAlignment="1">
      <alignment horizontal="left" vertical="center"/>
    </xf>
    <xf numFmtId="43" fontId="2" fillId="0" borderId="12" xfId="1" applyFont="1" applyBorder="1" applyAlignment="1">
      <alignment horizontal="left"/>
    </xf>
    <xf numFmtId="0" fontId="5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/>
    </xf>
    <xf numFmtId="164" fontId="5" fillId="3" borderId="11" xfId="1" applyNumberFormat="1" applyFont="1" applyFill="1" applyBorder="1" applyAlignment="1">
      <alignment horizontal="right" vertical="center"/>
    </xf>
    <xf numFmtId="164" fontId="5" fillId="3" borderId="13" xfId="1" applyNumberFormat="1" applyFont="1" applyFill="1" applyBorder="1" applyAlignment="1">
      <alignment horizontal="right" vertical="center"/>
    </xf>
    <xf numFmtId="164" fontId="5" fillId="3" borderId="12" xfId="1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5" fillId="2" borderId="11" xfId="1" applyNumberFormat="1" applyFont="1" applyFill="1" applyBorder="1" applyAlignment="1">
      <alignment horizontal="right" vertical="center"/>
    </xf>
    <xf numFmtId="164" fontId="5" fillId="2" borderId="12" xfId="1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43" fontId="5" fillId="4" borderId="1" xfId="1" applyFont="1" applyFill="1" applyBorder="1" applyAlignment="1">
      <alignment horizontal="justify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3" fontId="5" fillId="0" borderId="1" xfId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3399FF"/>
      <color rgb="FFCCFFFF"/>
      <color rgb="FF66FFFF"/>
      <color rgb="FFFF9933"/>
      <color rgb="FF66FF6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80"/>
  <sheetViews>
    <sheetView tabSelected="1" topLeftCell="A22" zoomScale="125" workbookViewId="0">
      <selection activeCell="D43" sqref="D43:D44"/>
    </sheetView>
  </sheetViews>
  <sheetFormatPr defaultColWidth="8.85546875" defaultRowHeight="15" x14ac:dyDescent="0.25"/>
  <cols>
    <col min="1" max="1" width="71" customWidth="1"/>
    <col min="2" max="2" width="34.28515625" customWidth="1"/>
    <col min="3" max="3" width="29.85546875" customWidth="1"/>
    <col min="4" max="4" width="32" customWidth="1"/>
  </cols>
  <sheetData>
    <row r="1" spans="1:10" x14ac:dyDescent="0.25">
      <c r="A1" s="48" t="s">
        <v>47</v>
      </c>
    </row>
    <row r="2" spans="1:10" x14ac:dyDescent="0.25">
      <c r="A2" s="10" t="s">
        <v>9</v>
      </c>
      <c r="B2" s="11"/>
      <c r="C2" s="2"/>
      <c r="D2" s="2"/>
      <c r="E2" s="2"/>
    </row>
    <row r="3" spans="1:10" x14ac:dyDescent="0.25">
      <c r="A3" s="10" t="s">
        <v>77</v>
      </c>
      <c r="B3" s="11"/>
      <c r="C3" s="2"/>
      <c r="D3" s="2"/>
      <c r="E3" s="2"/>
    </row>
    <row r="4" spans="1:10" x14ac:dyDescent="0.25">
      <c r="A4" s="10" t="s">
        <v>48</v>
      </c>
      <c r="B4" s="11"/>
      <c r="C4" s="2"/>
      <c r="D4" s="2"/>
      <c r="E4" s="2"/>
      <c r="F4" s="2"/>
      <c r="G4" s="2"/>
      <c r="H4" s="2"/>
      <c r="I4" s="2"/>
      <c r="J4" s="2"/>
    </row>
    <row r="5" spans="1:10" x14ac:dyDescent="0.25">
      <c r="A5" s="10" t="s">
        <v>49</v>
      </c>
      <c r="B5" s="11"/>
      <c r="C5" s="2"/>
      <c r="D5" s="2"/>
      <c r="E5" s="2"/>
      <c r="F5" s="2"/>
      <c r="G5" s="2"/>
      <c r="H5" s="2"/>
      <c r="I5" s="2"/>
      <c r="J5" s="2"/>
    </row>
    <row r="6" spans="1:10" x14ac:dyDescent="0.25">
      <c r="A6" s="54" t="s">
        <v>73</v>
      </c>
      <c r="B6" s="11"/>
      <c r="C6" s="2"/>
      <c r="D6" s="2"/>
      <c r="E6" s="2"/>
      <c r="F6" s="2"/>
      <c r="G6" s="2"/>
      <c r="H6" s="2"/>
      <c r="I6" s="2"/>
      <c r="J6" s="2"/>
    </row>
    <row r="7" spans="1:10" x14ac:dyDescent="0.25">
      <c r="A7" s="53" t="s">
        <v>68</v>
      </c>
      <c r="B7" s="44">
        <v>241230.29</v>
      </c>
      <c r="C7" s="2"/>
      <c r="D7" s="2"/>
      <c r="E7" s="2"/>
      <c r="F7" s="2"/>
      <c r="G7" s="2"/>
      <c r="H7" s="2"/>
      <c r="I7" s="2"/>
      <c r="J7" s="2"/>
    </row>
    <row r="8" spans="1:10" x14ac:dyDescent="0.25">
      <c r="A8" s="53" t="s">
        <v>69</v>
      </c>
      <c r="B8" s="44">
        <v>0</v>
      </c>
      <c r="C8" s="2"/>
      <c r="D8" s="2"/>
      <c r="E8" s="2"/>
      <c r="F8" s="2"/>
      <c r="G8" s="2"/>
      <c r="H8" s="2"/>
      <c r="I8" s="2"/>
      <c r="J8" s="2"/>
    </row>
    <row r="9" spans="1:10" x14ac:dyDescent="0.25">
      <c r="A9" s="53" t="s">
        <v>70</v>
      </c>
      <c r="B9" s="44">
        <v>0</v>
      </c>
      <c r="C9" s="2"/>
      <c r="D9" s="2"/>
      <c r="E9" s="2"/>
      <c r="F9" s="2"/>
      <c r="G9" s="2"/>
      <c r="H9" s="2"/>
      <c r="I9" s="2"/>
      <c r="J9" s="2"/>
    </row>
    <row r="10" spans="1:10" x14ac:dyDescent="0.25">
      <c r="A10" s="53" t="s">
        <v>71</v>
      </c>
      <c r="B10" s="44">
        <v>0</v>
      </c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53" t="s">
        <v>72</v>
      </c>
      <c r="B11" s="44">
        <v>0</v>
      </c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53" t="s">
        <v>74</v>
      </c>
      <c r="B12" s="44">
        <v>0</v>
      </c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19" t="s">
        <v>2</v>
      </c>
      <c r="B13" s="20">
        <f>SUM(B7:B12)</f>
        <v>241230.29</v>
      </c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14" t="s">
        <v>75</v>
      </c>
      <c r="B14" s="15">
        <f>B12</f>
        <v>0</v>
      </c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19" t="s">
        <v>3</v>
      </c>
      <c r="B15" s="20">
        <f>B13-B14</f>
        <v>241230.29</v>
      </c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56" t="s">
        <v>78</v>
      </c>
      <c r="B17" s="56"/>
      <c r="C17" s="56"/>
      <c r="D17" s="30">
        <f>B15</f>
        <v>241230.29</v>
      </c>
      <c r="E17" s="2"/>
      <c r="F17" s="2"/>
      <c r="G17" s="2"/>
      <c r="H17" s="2"/>
      <c r="I17" s="2"/>
      <c r="J17" s="2"/>
    </row>
    <row r="18" spans="1:10" x14ac:dyDescent="0.25">
      <c r="A18" s="17"/>
      <c r="B18" s="18"/>
      <c r="C18" s="18"/>
      <c r="D18" s="31"/>
      <c r="E18" s="2"/>
      <c r="F18" s="2"/>
      <c r="G18" s="2"/>
      <c r="H18" s="2"/>
      <c r="I18" s="2"/>
      <c r="J18" s="2"/>
    </row>
    <row r="19" spans="1:10" x14ac:dyDescent="0.25">
      <c r="A19" s="57" t="s">
        <v>79</v>
      </c>
      <c r="B19" s="57"/>
      <c r="C19" s="57"/>
      <c r="D19" s="32">
        <v>1849335.05</v>
      </c>
      <c r="E19" s="2"/>
      <c r="F19" s="2"/>
      <c r="G19" s="2"/>
      <c r="H19" s="2"/>
      <c r="I19" s="2"/>
      <c r="J19" s="2"/>
    </row>
    <row r="20" spans="1:10" x14ac:dyDescent="0.25">
      <c r="A20" s="58" t="s">
        <v>80</v>
      </c>
      <c r="B20" s="59"/>
      <c r="C20" s="60"/>
      <c r="D20" s="32">
        <v>1796183.49</v>
      </c>
      <c r="E20" s="2"/>
      <c r="F20" s="2"/>
      <c r="G20" s="2"/>
      <c r="H20" s="2"/>
      <c r="I20" s="2"/>
      <c r="J20" s="2"/>
    </row>
    <row r="21" spans="1:10" x14ac:dyDescent="0.25">
      <c r="A21" s="58" t="s">
        <v>76</v>
      </c>
      <c r="B21" s="59"/>
      <c r="C21" s="60"/>
      <c r="D21" s="32">
        <v>1864523.82</v>
      </c>
      <c r="E21" s="2"/>
      <c r="F21" s="2"/>
      <c r="G21" s="2"/>
      <c r="H21" s="2"/>
      <c r="I21" s="2"/>
      <c r="J21" s="2"/>
    </row>
    <row r="22" spans="1:10" x14ac:dyDescent="0.25">
      <c r="A22" s="55" t="s">
        <v>34</v>
      </c>
      <c r="B22" s="55"/>
      <c r="C22" s="55"/>
      <c r="D22" s="33">
        <f>SUM(D19:D21)</f>
        <v>5510042.3600000003</v>
      </c>
      <c r="E22" s="2"/>
      <c r="F22" s="2"/>
      <c r="G22" s="2"/>
      <c r="H22" s="2"/>
      <c r="I22" s="2"/>
      <c r="J22" s="2"/>
    </row>
    <row r="23" spans="1:10" x14ac:dyDescent="0.25">
      <c r="A23" s="55" t="s">
        <v>36</v>
      </c>
      <c r="B23" s="55"/>
      <c r="C23" s="55"/>
      <c r="D23" s="33">
        <f>D22/3</f>
        <v>1836680.7866666669</v>
      </c>
      <c r="E23" s="2"/>
      <c r="F23" s="2"/>
      <c r="G23" s="2"/>
      <c r="H23" s="2"/>
      <c r="I23" s="2"/>
      <c r="J23" s="2"/>
    </row>
    <row r="24" spans="1:10" x14ac:dyDescent="0.25">
      <c r="A24" s="61" t="s">
        <v>81</v>
      </c>
      <c r="B24" s="61"/>
      <c r="C24" s="61"/>
      <c r="D24" s="32">
        <v>164675.07999999999</v>
      </c>
      <c r="E24" s="2"/>
      <c r="F24" s="2"/>
      <c r="G24" s="2"/>
      <c r="H24" s="2"/>
      <c r="I24" s="2"/>
      <c r="J24" s="2"/>
    </row>
    <row r="25" spans="1:10" x14ac:dyDescent="0.25">
      <c r="A25" s="62" t="s">
        <v>40</v>
      </c>
      <c r="B25" s="62"/>
      <c r="C25" s="62"/>
      <c r="D25" s="34">
        <f>D23-D24</f>
        <v>1672005.7066666668</v>
      </c>
      <c r="E25" s="2"/>
      <c r="F25" s="2"/>
      <c r="G25" s="2"/>
      <c r="H25" s="2"/>
      <c r="I25" s="2"/>
      <c r="J25" s="2"/>
    </row>
    <row r="26" spans="1:10" x14ac:dyDescent="0.25">
      <c r="A26" s="55"/>
      <c r="B26" s="55"/>
      <c r="C26" s="55"/>
      <c r="D26" s="35"/>
      <c r="E26" s="2"/>
      <c r="F26" s="2"/>
      <c r="G26" s="2"/>
      <c r="H26" s="2"/>
      <c r="I26" s="2"/>
      <c r="J26" s="2"/>
    </row>
    <row r="27" spans="1:10" x14ac:dyDescent="0.25">
      <c r="A27" s="63" t="s">
        <v>41</v>
      </c>
      <c r="B27" s="63"/>
      <c r="C27" s="63"/>
      <c r="D27" s="35">
        <f>D17/D25*100</f>
        <v>14.427599680919748</v>
      </c>
      <c r="E27" s="2"/>
      <c r="F27" s="2"/>
      <c r="G27" s="2"/>
      <c r="H27" s="2"/>
      <c r="I27" s="2"/>
      <c r="J27" s="2"/>
    </row>
    <row r="28" spans="1:10" x14ac:dyDescent="0.25">
      <c r="A28" s="55"/>
      <c r="B28" s="55"/>
      <c r="C28" s="64"/>
      <c r="D28" s="36"/>
      <c r="E28" s="2"/>
      <c r="F28" s="2"/>
      <c r="G28" s="2"/>
      <c r="H28" s="2"/>
      <c r="I28" s="2"/>
      <c r="J28" s="2"/>
    </row>
    <row r="29" spans="1:10" x14ac:dyDescent="0.25">
      <c r="A29" s="62" t="s">
        <v>4</v>
      </c>
      <c r="B29" s="62"/>
      <c r="C29" s="62"/>
      <c r="D29" s="37" t="s">
        <v>17</v>
      </c>
      <c r="E29" s="2"/>
      <c r="F29" s="2"/>
      <c r="G29" s="2"/>
      <c r="H29" s="2"/>
      <c r="I29" s="2"/>
      <c r="J29" s="2"/>
    </row>
    <row r="30" spans="1:10" x14ac:dyDescent="0.25">
      <c r="A30" s="55"/>
      <c r="B30" s="55"/>
      <c r="C30" s="55"/>
      <c r="D30" s="36"/>
      <c r="E30" s="2"/>
      <c r="F30" s="2"/>
      <c r="G30" s="2"/>
      <c r="H30" s="2"/>
      <c r="I30" s="2"/>
      <c r="J30" s="2"/>
    </row>
    <row r="31" spans="1:10" x14ac:dyDescent="0.25">
      <c r="A31" s="65" t="s">
        <v>42</v>
      </c>
      <c r="B31" s="65"/>
      <c r="C31" s="65"/>
      <c r="D31" s="38">
        <v>0.27600000000000002</v>
      </c>
      <c r="E31" s="2"/>
      <c r="F31" s="2"/>
      <c r="G31" s="2"/>
      <c r="H31" s="2"/>
      <c r="I31" s="2"/>
      <c r="J31" s="2"/>
    </row>
    <row r="32" spans="1:10" x14ac:dyDescent="0.25">
      <c r="A32" s="55"/>
      <c r="B32" s="55"/>
      <c r="C32" s="55"/>
      <c r="D32" s="36"/>
      <c r="E32" s="2"/>
      <c r="F32" s="2"/>
      <c r="G32" s="2"/>
      <c r="H32" s="2"/>
      <c r="I32" s="2"/>
      <c r="J32" s="2"/>
    </row>
    <row r="33" spans="1:10" x14ac:dyDescent="0.25">
      <c r="A33" s="66" t="s">
        <v>5</v>
      </c>
      <c r="B33" s="66"/>
      <c r="C33" s="66"/>
      <c r="D33" s="68">
        <f>D25*D31</f>
        <v>461473.57504000008</v>
      </c>
      <c r="E33" s="2"/>
      <c r="F33" s="2"/>
      <c r="G33" s="2"/>
      <c r="H33" s="2"/>
      <c r="I33" s="2"/>
      <c r="J33" s="2"/>
    </row>
    <row r="34" spans="1:10" x14ac:dyDescent="0.25">
      <c r="A34" s="66" t="s">
        <v>6</v>
      </c>
      <c r="B34" s="66"/>
      <c r="C34" s="66"/>
      <c r="D34" s="69"/>
      <c r="E34" s="2"/>
      <c r="F34" s="2"/>
      <c r="G34" s="2"/>
      <c r="H34" s="2"/>
      <c r="I34" s="2"/>
      <c r="J34" s="2"/>
    </row>
    <row r="35" spans="1:10" x14ac:dyDescent="0.25">
      <c r="A35" s="71" t="s">
        <v>7</v>
      </c>
      <c r="B35" s="71"/>
      <c r="C35" s="71"/>
      <c r="D35" s="70"/>
      <c r="E35" s="2"/>
      <c r="F35" s="2"/>
      <c r="G35" s="2"/>
      <c r="H35" s="2"/>
      <c r="I35" s="2"/>
      <c r="J35" s="2"/>
    </row>
    <row r="36" spans="1:10" x14ac:dyDescent="0.25">
      <c r="A36" s="63" t="s">
        <v>51</v>
      </c>
      <c r="B36" s="63"/>
      <c r="C36" s="63"/>
      <c r="D36" s="39">
        <f>D33-D17</f>
        <v>220243.28504000008</v>
      </c>
      <c r="E36" s="2"/>
      <c r="F36" s="2"/>
      <c r="G36" s="2"/>
      <c r="H36" s="16"/>
      <c r="I36" s="2"/>
      <c r="J36" s="2"/>
    </row>
    <row r="37" spans="1:10" x14ac:dyDescent="0.25">
      <c r="A37" s="63" t="s">
        <v>43</v>
      </c>
      <c r="B37" s="63"/>
      <c r="C37" s="63"/>
      <c r="D37" s="40">
        <v>0.3</v>
      </c>
      <c r="E37" s="2"/>
      <c r="F37" s="2"/>
      <c r="G37" s="2"/>
      <c r="H37" s="2"/>
      <c r="I37" s="2"/>
      <c r="J37" s="12"/>
    </row>
    <row r="38" spans="1:10" x14ac:dyDescent="0.25">
      <c r="A38" s="67" t="s">
        <v>44</v>
      </c>
      <c r="B38" s="67"/>
      <c r="C38" s="67"/>
      <c r="D38" s="41">
        <v>283502.74</v>
      </c>
      <c r="E38" s="2"/>
      <c r="F38" s="2"/>
      <c r="G38" s="2"/>
      <c r="H38" s="2"/>
      <c r="I38" s="2"/>
      <c r="J38" s="12"/>
    </row>
    <row r="39" spans="1:10" x14ac:dyDescent="0.25">
      <c r="A39" s="63" t="s">
        <v>45</v>
      </c>
      <c r="B39" s="63"/>
      <c r="C39" s="63"/>
      <c r="D39" s="45">
        <f>D38*D37</f>
        <v>85050.822</v>
      </c>
      <c r="E39" s="2"/>
      <c r="F39" s="2"/>
      <c r="G39" s="2"/>
      <c r="H39" s="2"/>
      <c r="I39" s="2"/>
      <c r="J39" s="2"/>
    </row>
    <row r="40" spans="1:10" x14ac:dyDescent="0.25">
      <c r="A40" s="55"/>
      <c r="B40" s="55"/>
      <c r="C40" s="55"/>
      <c r="D40" s="43"/>
      <c r="E40" s="2"/>
      <c r="F40" s="2"/>
      <c r="G40" s="2"/>
      <c r="H40" s="2"/>
      <c r="I40" s="2"/>
      <c r="J40" s="2"/>
    </row>
    <row r="41" spans="1:10" x14ac:dyDescent="0.25">
      <c r="A41" s="63" t="s">
        <v>39</v>
      </c>
      <c r="B41" s="63"/>
      <c r="C41" s="63"/>
      <c r="D41" s="42">
        <v>0</v>
      </c>
      <c r="E41" s="2"/>
      <c r="F41" s="2"/>
      <c r="G41" s="2"/>
      <c r="H41" s="2"/>
      <c r="I41" s="2"/>
      <c r="J41" s="2"/>
    </row>
    <row r="42" spans="1:10" x14ac:dyDescent="0.25">
      <c r="A42" s="72"/>
      <c r="B42" s="72"/>
      <c r="C42" s="72"/>
      <c r="D42" s="46"/>
      <c r="E42" s="2"/>
      <c r="F42" s="2"/>
      <c r="G42" s="2"/>
      <c r="H42" s="2"/>
      <c r="I42" s="2"/>
      <c r="J42" s="2"/>
    </row>
    <row r="43" spans="1:10" x14ac:dyDescent="0.25">
      <c r="A43" s="73" t="s">
        <v>8</v>
      </c>
      <c r="B43" s="74"/>
      <c r="C43" s="75"/>
      <c r="D43" s="76">
        <f>D17+D39</f>
        <v>326281.11200000002</v>
      </c>
      <c r="E43" s="2"/>
      <c r="F43" s="2"/>
      <c r="G43" s="2"/>
      <c r="H43" s="2"/>
      <c r="I43" s="2"/>
      <c r="J43" s="2"/>
    </row>
    <row r="44" spans="1:10" ht="25.35" customHeight="1" x14ac:dyDescent="0.25">
      <c r="A44" s="78" t="s">
        <v>50</v>
      </c>
      <c r="B44" s="79"/>
      <c r="C44" s="80"/>
      <c r="D44" s="77"/>
      <c r="E44" s="2"/>
      <c r="F44" s="2"/>
      <c r="G44" s="2"/>
      <c r="H44" s="2"/>
      <c r="I44" s="2"/>
      <c r="J44" s="2"/>
    </row>
    <row r="45" spans="1:10" x14ac:dyDescent="0.25">
      <c r="A45" s="55"/>
      <c r="B45" s="55"/>
      <c r="C45" s="55"/>
      <c r="D45" s="46"/>
      <c r="E45" s="2"/>
      <c r="F45" s="2"/>
      <c r="G45" s="2"/>
      <c r="H45" s="2"/>
      <c r="I45" s="2"/>
      <c r="J45" s="2"/>
    </row>
    <row r="46" spans="1:10" x14ac:dyDescent="0.25">
      <c r="A46" s="81" t="s">
        <v>35</v>
      </c>
      <c r="B46" s="81"/>
      <c r="C46" s="81"/>
      <c r="D46" s="47">
        <v>0</v>
      </c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8" t="s">
        <v>37</v>
      </c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8" t="s">
        <v>38</v>
      </c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51" t="s">
        <v>64</v>
      </c>
      <c r="B53" s="51" t="s">
        <v>65</v>
      </c>
      <c r="C53" s="51" t="s">
        <v>66</v>
      </c>
      <c r="D53" s="51" t="s">
        <v>67</v>
      </c>
      <c r="E53" s="2"/>
      <c r="F53" s="2"/>
      <c r="G53" s="2"/>
      <c r="H53" s="2"/>
      <c r="I53" s="2"/>
      <c r="J53" s="2"/>
    </row>
    <row r="54" spans="1:10" x14ac:dyDescent="0.25">
      <c r="A54" s="13" t="s">
        <v>53</v>
      </c>
      <c r="B54" s="10" t="s">
        <v>57</v>
      </c>
      <c r="C54" s="10" t="s">
        <v>57</v>
      </c>
      <c r="D54" s="10" t="s">
        <v>57</v>
      </c>
      <c r="E54" s="2"/>
      <c r="F54" s="2"/>
      <c r="G54" s="2"/>
      <c r="H54" s="2"/>
      <c r="I54" s="2"/>
      <c r="J54" s="2"/>
    </row>
    <row r="55" spans="1:10" x14ac:dyDescent="0.25">
      <c r="A55" s="13" t="s">
        <v>54</v>
      </c>
      <c r="B55" s="10" t="s">
        <v>58</v>
      </c>
      <c r="C55" s="10" t="s">
        <v>58</v>
      </c>
      <c r="D55" s="10" t="s">
        <v>58</v>
      </c>
      <c r="E55" s="2"/>
      <c r="F55" s="2"/>
      <c r="G55" s="2"/>
      <c r="H55" s="2"/>
      <c r="I55" s="2"/>
      <c r="J55" s="2"/>
    </row>
    <row r="56" spans="1:10" x14ac:dyDescent="0.25">
      <c r="A56" s="13" t="s">
        <v>55</v>
      </c>
      <c r="B56" s="10" t="s">
        <v>59</v>
      </c>
      <c r="C56" s="10" t="s">
        <v>59</v>
      </c>
      <c r="D56" s="10" t="s">
        <v>59</v>
      </c>
      <c r="E56" s="2"/>
      <c r="F56" s="2"/>
      <c r="G56" s="2"/>
      <c r="H56" s="2"/>
      <c r="I56" s="2"/>
      <c r="J56" s="2"/>
    </row>
    <row r="57" spans="1:10" x14ac:dyDescent="0.25">
      <c r="A57" s="13" t="s">
        <v>60</v>
      </c>
      <c r="B57" s="52" t="s">
        <v>61</v>
      </c>
      <c r="C57" s="52" t="s">
        <v>61</v>
      </c>
      <c r="D57" s="52" t="s">
        <v>61</v>
      </c>
      <c r="E57" s="2"/>
      <c r="F57" s="2"/>
      <c r="G57" s="2"/>
      <c r="H57" s="2"/>
      <c r="I57" s="2"/>
      <c r="J57" s="2"/>
    </row>
    <row r="58" spans="1:10" x14ac:dyDescent="0.25">
      <c r="A58" s="13" t="s">
        <v>52</v>
      </c>
      <c r="B58" s="10" t="s">
        <v>62</v>
      </c>
      <c r="C58" s="10" t="s">
        <v>62</v>
      </c>
      <c r="D58" s="10" t="s">
        <v>62</v>
      </c>
      <c r="E58" s="2"/>
      <c r="F58" s="2"/>
      <c r="G58" s="2"/>
      <c r="H58" s="2"/>
      <c r="I58" s="2"/>
      <c r="J58" s="2"/>
    </row>
    <row r="59" spans="1:10" x14ac:dyDescent="0.25">
      <c r="A59" s="13" t="s">
        <v>56</v>
      </c>
      <c r="B59" s="52" t="s">
        <v>63</v>
      </c>
      <c r="C59" s="52" t="s">
        <v>63</v>
      </c>
      <c r="D59" s="52" t="s">
        <v>63</v>
      </c>
      <c r="E59" s="2"/>
      <c r="F59" s="2"/>
      <c r="G59" s="2"/>
      <c r="H59" s="2"/>
      <c r="I59" s="2"/>
      <c r="J59" s="2"/>
    </row>
    <row r="60" spans="1:10" x14ac:dyDescent="0.25">
      <c r="A60" s="49"/>
      <c r="B60" s="50"/>
      <c r="C60" s="50"/>
      <c r="D60" s="50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8" t="s">
        <v>37</v>
      </c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8" t="s">
        <v>38</v>
      </c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13" t="s">
        <v>46</v>
      </c>
      <c r="B65" s="11"/>
      <c r="C65" s="11"/>
      <c r="D65" s="2"/>
      <c r="E65" s="2"/>
      <c r="F65" s="2"/>
      <c r="G65" s="2"/>
      <c r="H65" s="2"/>
      <c r="I65" s="2"/>
      <c r="J65" s="2"/>
    </row>
    <row r="66" spans="1:10" x14ac:dyDescent="0.25">
      <c r="A66" s="21" t="s">
        <v>32</v>
      </c>
      <c r="B66" s="22"/>
      <c r="C66" s="22"/>
      <c r="D66" s="2"/>
      <c r="E66" s="2"/>
      <c r="F66" s="2"/>
      <c r="G66" s="2"/>
      <c r="H66" s="2"/>
      <c r="I66" s="2"/>
      <c r="J66" s="2"/>
    </row>
    <row r="67" spans="1:10" x14ac:dyDescent="0.25">
      <c r="A67" s="24" t="s">
        <v>13</v>
      </c>
      <c r="B67" s="25" t="s">
        <v>14</v>
      </c>
      <c r="C67" s="26">
        <v>0.29499999999999998</v>
      </c>
      <c r="D67" s="2"/>
      <c r="E67" s="2"/>
      <c r="F67" s="2"/>
      <c r="G67" s="2"/>
      <c r="H67" s="2"/>
      <c r="I67" s="2"/>
      <c r="J67" s="2"/>
    </row>
    <row r="68" spans="1:10" x14ac:dyDescent="0.25">
      <c r="A68" s="24" t="s">
        <v>15</v>
      </c>
      <c r="B68" s="25" t="s">
        <v>16</v>
      </c>
      <c r="C68" s="26">
        <v>0.28599999999999998</v>
      </c>
      <c r="D68" s="2"/>
      <c r="E68" s="2"/>
      <c r="F68" s="2"/>
      <c r="G68" s="2"/>
      <c r="H68" s="2"/>
      <c r="I68" s="2"/>
      <c r="J68" s="2"/>
    </row>
    <row r="69" spans="1:10" x14ac:dyDescent="0.25">
      <c r="A69" s="24" t="s">
        <v>17</v>
      </c>
      <c r="B69" s="25" t="s">
        <v>18</v>
      </c>
      <c r="C69" s="26">
        <v>0.27600000000000002</v>
      </c>
      <c r="D69" s="2"/>
      <c r="E69" s="2"/>
      <c r="F69" s="2"/>
      <c r="G69" s="2"/>
      <c r="H69" s="2"/>
      <c r="I69" s="2"/>
      <c r="J69" s="2"/>
    </row>
    <row r="70" spans="1:10" x14ac:dyDescent="0.25">
      <c r="A70" s="24" t="s">
        <v>19</v>
      </c>
      <c r="B70" s="25" t="s">
        <v>20</v>
      </c>
      <c r="C70" s="26">
        <v>0.27200000000000002</v>
      </c>
      <c r="D70" s="2"/>
      <c r="E70" s="2"/>
      <c r="F70" s="2"/>
      <c r="G70" s="2"/>
      <c r="H70" s="2"/>
      <c r="I70" s="2"/>
      <c r="J70" s="2"/>
    </row>
    <row r="71" spans="1:10" x14ac:dyDescent="0.25">
      <c r="A71" s="24" t="s">
        <v>21</v>
      </c>
      <c r="B71" s="25" t="s">
        <v>22</v>
      </c>
      <c r="C71" s="26">
        <v>0.26900000000000002</v>
      </c>
      <c r="D71" s="2"/>
      <c r="E71" s="2"/>
      <c r="F71" s="2"/>
      <c r="G71" s="2"/>
      <c r="H71" s="2"/>
      <c r="I71" s="2"/>
      <c r="J71" s="2"/>
    </row>
    <row r="72" spans="1:10" x14ac:dyDescent="0.25">
      <c r="A72" s="24" t="s">
        <v>23</v>
      </c>
      <c r="B72" s="25" t="s">
        <v>24</v>
      </c>
      <c r="C72" s="26">
        <v>0.27</v>
      </c>
      <c r="D72" s="2"/>
      <c r="E72" s="2"/>
      <c r="F72" s="2"/>
      <c r="G72" s="2"/>
      <c r="H72" s="2"/>
      <c r="I72" s="2"/>
      <c r="J72" s="2"/>
    </row>
    <row r="73" spans="1:10" x14ac:dyDescent="0.25">
      <c r="A73" s="24" t="s">
        <v>25</v>
      </c>
      <c r="B73" s="25" t="s">
        <v>26</v>
      </c>
      <c r="C73" s="26">
        <v>0.27600000000000002</v>
      </c>
      <c r="D73" s="2"/>
      <c r="E73" s="2"/>
      <c r="F73" s="2"/>
      <c r="G73" s="2"/>
      <c r="H73" s="2"/>
      <c r="I73" s="2"/>
      <c r="J73" s="2"/>
    </row>
    <row r="74" spans="1:10" ht="13.35" customHeight="1" x14ac:dyDescent="0.25">
      <c r="A74" s="24" t="s">
        <v>27</v>
      </c>
      <c r="B74" s="25" t="s">
        <v>33</v>
      </c>
      <c r="C74" s="26">
        <v>0.28799999999999998</v>
      </c>
      <c r="D74" s="2"/>
      <c r="E74" s="2"/>
      <c r="F74" s="2"/>
      <c r="G74" s="2"/>
      <c r="H74" s="2"/>
      <c r="I74" s="2"/>
      <c r="J74" s="2"/>
    </row>
    <row r="75" spans="1:10" ht="16.350000000000001" customHeight="1" x14ac:dyDescent="0.25">
      <c r="A75" s="24" t="s">
        <v>29</v>
      </c>
      <c r="B75" s="25" t="s">
        <v>30</v>
      </c>
      <c r="C75" s="26">
        <v>0.253</v>
      </c>
      <c r="D75" s="2"/>
      <c r="E75" s="2"/>
      <c r="F75" s="2"/>
      <c r="G75" s="2"/>
      <c r="H75" s="2"/>
      <c r="I75" s="2"/>
      <c r="J75" s="2"/>
    </row>
    <row r="76" spans="1:10" x14ac:dyDescent="0.25">
      <c r="A76" s="23"/>
      <c r="B76" s="23"/>
      <c r="C76" s="23"/>
      <c r="D76" s="2"/>
      <c r="E76" s="2"/>
      <c r="F76" s="2"/>
      <c r="G76" s="2"/>
      <c r="H76" s="2"/>
      <c r="I76" s="2"/>
      <c r="J76" s="2"/>
    </row>
    <row r="77" spans="1:10" x14ac:dyDescent="0.25">
      <c r="A77" s="82" t="s">
        <v>46</v>
      </c>
      <c r="B77" s="82"/>
      <c r="C77" s="82"/>
      <c r="D77" s="82"/>
      <c r="E77" s="82"/>
      <c r="F77" s="82"/>
      <c r="G77" s="2"/>
      <c r="H77" s="2"/>
      <c r="I77" s="2"/>
      <c r="J77" s="2"/>
    </row>
    <row r="78" spans="1:10" x14ac:dyDescent="0.25">
      <c r="A78" s="83" t="s">
        <v>10</v>
      </c>
      <c r="B78" s="83"/>
      <c r="C78" s="83"/>
      <c r="D78" s="83"/>
      <c r="E78" s="83"/>
      <c r="F78" s="83"/>
    </row>
    <row r="79" spans="1:10" x14ac:dyDescent="0.25">
      <c r="A79" s="84" t="s">
        <v>11</v>
      </c>
      <c r="B79" s="84"/>
      <c r="C79" s="24">
        <v>2020</v>
      </c>
      <c r="D79" s="24">
        <v>2021</v>
      </c>
      <c r="E79" s="24">
        <v>2023</v>
      </c>
      <c r="F79" s="24">
        <v>2024</v>
      </c>
    </row>
    <row r="80" spans="1:10" x14ac:dyDescent="0.25">
      <c r="A80" s="84"/>
      <c r="B80" s="84"/>
      <c r="C80" s="84" t="s">
        <v>12</v>
      </c>
      <c r="D80" s="84"/>
      <c r="E80" s="84"/>
      <c r="F80" s="84"/>
    </row>
    <row r="81" spans="1:18" x14ac:dyDescent="0.25">
      <c r="A81" s="27" t="s">
        <v>13</v>
      </c>
      <c r="B81" s="25" t="s">
        <v>14</v>
      </c>
      <c r="C81" s="27">
        <v>23</v>
      </c>
      <c r="D81" s="27">
        <v>29</v>
      </c>
      <c r="E81" s="27">
        <v>34</v>
      </c>
      <c r="F81" s="27">
        <v>35</v>
      </c>
    </row>
    <row r="82" spans="1:18" x14ac:dyDescent="0.25">
      <c r="A82" s="27" t="s">
        <v>15</v>
      </c>
      <c r="B82" s="25" t="s">
        <v>16</v>
      </c>
      <c r="C82" s="27">
        <v>23</v>
      </c>
      <c r="D82" s="27">
        <v>29</v>
      </c>
      <c r="E82" s="27">
        <v>34</v>
      </c>
      <c r="F82" s="27">
        <v>35</v>
      </c>
    </row>
    <row r="83" spans="1:18" x14ac:dyDescent="0.25">
      <c r="A83" s="27" t="s">
        <v>17</v>
      </c>
      <c r="B83" s="25" t="s">
        <v>18</v>
      </c>
      <c r="C83" s="27">
        <v>20</v>
      </c>
      <c r="D83" s="27">
        <v>25</v>
      </c>
      <c r="E83" s="27">
        <v>29</v>
      </c>
      <c r="F83" s="27">
        <v>30</v>
      </c>
    </row>
    <row r="84" spans="1:18" x14ac:dyDescent="0.25">
      <c r="A84" s="27" t="s">
        <v>19</v>
      </c>
      <c r="B84" s="25" t="s">
        <v>20</v>
      </c>
      <c r="C84" s="27">
        <v>19</v>
      </c>
      <c r="D84" s="27">
        <v>24</v>
      </c>
      <c r="E84" s="27">
        <v>27</v>
      </c>
      <c r="F84" s="27">
        <v>28</v>
      </c>
    </row>
    <row r="85" spans="1:18" x14ac:dyDescent="0.25">
      <c r="A85" s="27" t="s">
        <v>21</v>
      </c>
      <c r="B85" s="25" t="s">
        <v>22</v>
      </c>
      <c r="C85" s="27">
        <v>17</v>
      </c>
      <c r="D85" s="27">
        <v>21</v>
      </c>
      <c r="E85" s="27">
        <v>25</v>
      </c>
      <c r="F85" s="27">
        <v>26</v>
      </c>
    </row>
    <row r="86" spans="1:18" x14ac:dyDescent="0.25">
      <c r="A86" s="27" t="s">
        <v>23</v>
      </c>
      <c r="B86" s="25" t="s">
        <v>24</v>
      </c>
      <c r="C86" s="27">
        <v>9</v>
      </c>
      <c r="D86" s="27">
        <v>16</v>
      </c>
      <c r="E86" s="27">
        <v>21</v>
      </c>
      <c r="F86" s="27">
        <v>22</v>
      </c>
    </row>
    <row r="87" spans="1:18" x14ac:dyDescent="0.25">
      <c r="A87" s="27" t="s">
        <v>25</v>
      </c>
      <c r="B87" s="25" t="s">
        <v>26</v>
      </c>
      <c r="C87" s="27">
        <v>7</v>
      </c>
      <c r="D87" s="27">
        <v>12</v>
      </c>
      <c r="E87" s="27">
        <v>15</v>
      </c>
      <c r="F87" s="27">
        <v>16</v>
      </c>
    </row>
    <row r="88" spans="1:18" x14ac:dyDescent="0.25">
      <c r="A88" s="27" t="s">
        <v>27</v>
      </c>
      <c r="B88" s="25" t="s">
        <v>28</v>
      </c>
      <c r="C88" s="27">
        <v>3</v>
      </c>
      <c r="D88" s="27">
        <v>6</v>
      </c>
      <c r="E88" s="27">
        <v>9</v>
      </c>
      <c r="F88" s="27">
        <v>10</v>
      </c>
    </row>
    <row r="89" spans="1:18" x14ac:dyDescent="0.25">
      <c r="A89" s="27" t="s">
        <v>29</v>
      </c>
      <c r="B89" s="25" t="s">
        <v>30</v>
      </c>
      <c r="C89" s="27">
        <v>1.5</v>
      </c>
      <c r="D89" s="27">
        <v>3</v>
      </c>
      <c r="E89" s="27">
        <v>4.5</v>
      </c>
      <c r="F89" s="27">
        <v>5</v>
      </c>
    </row>
    <row r="90" spans="1:18" x14ac:dyDescent="0.25">
      <c r="A90" s="2"/>
      <c r="B90" s="2"/>
      <c r="C90" s="2"/>
      <c r="D90" s="2"/>
      <c r="E90" s="2"/>
      <c r="F90" s="2"/>
      <c r="G90" s="2"/>
      <c r="H90" s="2"/>
      <c r="I90" s="2"/>
    </row>
    <row r="91" spans="1:18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1:18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1:18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1:18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1:18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1:18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1:18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1:18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1:18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1:18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1:18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1:18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1:18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1:18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1:18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1:18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1:18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1:18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1:18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1:18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1:18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1:18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1:18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1:18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1:18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1:18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1:18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1:18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1:18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1:18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1:18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1:18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1:18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1:18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1:18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1:18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1:18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1:18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1:18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1:18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1:18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1:18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1:18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1:18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1:18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1:18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1:18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1:18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1:18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1:18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1:18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1:18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1:18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1:18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1:18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1:18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1:18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1:18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1:18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1:18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1:18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1:18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1:18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1:18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1:18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1:18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1:18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1:18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1:18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1:18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1:18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1:18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1:18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1:18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1:18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1:18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1:18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1:18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1:18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1:18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1:18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1:18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1:18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1:18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1:18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1:18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1:18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1:18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1:18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1:18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</sheetData>
  <mergeCells count="35">
    <mergeCell ref="A46:C46"/>
    <mergeCell ref="A77:F77"/>
    <mergeCell ref="A78:F78"/>
    <mergeCell ref="A79:B80"/>
    <mergeCell ref="C80:F80"/>
    <mergeCell ref="A42:C42"/>
    <mergeCell ref="A43:C43"/>
    <mergeCell ref="D43:D44"/>
    <mergeCell ref="A44:C44"/>
    <mergeCell ref="A45:C45"/>
    <mergeCell ref="A27:C27"/>
    <mergeCell ref="A33:C33"/>
    <mergeCell ref="D33:D35"/>
    <mergeCell ref="A35:C35"/>
    <mergeCell ref="A37:C37"/>
    <mergeCell ref="A41:C41"/>
    <mergeCell ref="A28:C28"/>
    <mergeCell ref="A29:C29"/>
    <mergeCell ref="A30:C30"/>
    <mergeCell ref="A31:C31"/>
    <mergeCell ref="A32:C32"/>
    <mergeCell ref="A34:C34"/>
    <mergeCell ref="A36:C36"/>
    <mergeCell ref="A38:C38"/>
    <mergeCell ref="A39:C39"/>
    <mergeCell ref="A40:C40"/>
    <mergeCell ref="A26:C26"/>
    <mergeCell ref="A17:C17"/>
    <mergeCell ref="A19:C19"/>
    <mergeCell ref="A21:C21"/>
    <mergeCell ref="A24:C24"/>
    <mergeCell ref="A20:C20"/>
    <mergeCell ref="A22:C22"/>
    <mergeCell ref="A25:C25"/>
    <mergeCell ref="A23:C2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3"/>
  <sheetViews>
    <sheetView workbookViewId="0">
      <selection activeCell="E3" sqref="E3"/>
    </sheetView>
  </sheetViews>
  <sheetFormatPr defaultColWidth="8.85546875" defaultRowHeight="15" x14ac:dyDescent="0.25"/>
  <cols>
    <col min="1" max="1" width="14.7109375" customWidth="1"/>
    <col min="2" max="2" width="19.28515625" customWidth="1"/>
    <col min="3" max="3" width="17.42578125" customWidth="1"/>
    <col min="4" max="4" width="13.7109375" customWidth="1"/>
    <col min="5" max="5" width="17.7109375" customWidth="1"/>
  </cols>
  <sheetData>
    <row r="1" spans="1:7" ht="20.45" customHeight="1" x14ac:dyDescent="0.25">
      <c r="A1" s="86" t="s">
        <v>0</v>
      </c>
      <c r="B1" s="86"/>
      <c r="C1" s="71" t="s">
        <v>1</v>
      </c>
      <c r="D1" s="71"/>
      <c r="E1" s="29">
        <v>0</v>
      </c>
    </row>
    <row r="2" spans="1:7" x14ac:dyDescent="0.25">
      <c r="A2" s="6">
        <v>0</v>
      </c>
      <c r="B2" s="6">
        <v>0</v>
      </c>
      <c r="C2" s="6">
        <v>0</v>
      </c>
      <c r="D2" s="6">
        <v>0</v>
      </c>
      <c r="E2" s="6">
        <v>0</v>
      </c>
    </row>
    <row r="3" spans="1:7" x14ac:dyDescent="0.25">
      <c r="A3" s="7"/>
      <c r="B3" s="7"/>
      <c r="C3" s="7"/>
      <c r="D3" s="7"/>
      <c r="E3" s="7"/>
    </row>
    <row r="4" spans="1:7" x14ac:dyDescent="0.25">
      <c r="A4" s="8">
        <f>E1*A2</f>
        <v>0</v>
      </c>
      <c r="B4" s="8">
        <f>E1*B2</f>
        <v>0</v>
      </c>
      <c r="C4" s="8">
        <f>E1*C2</f>
        <v>0</v>
      </c>
      <c r="D4" s="8">
        <f>E1*D2</f>
        <v>0</v>
      </c>
      <c r="E4" s="8">
        <f>E1*E2</f>
        <v>0</v>
      </c>
    </row>
    <row r="5" spans="1:7" x14ac:dyDescent="0.25">
      <c r="A5" s="7"/>
      <c r="B5" s="7"/>
      <c r="C5" s="7"/>
      <c r="D5" s="7"/>
      <c r="E5" s="7"/>
    </row>
    <row r="6" spans="1:7" x14ac:dyDescent="0.25">
      <c r="A6" s="9">
        <v>2020</v>
      </c>
      <c r="B6" s="9">
        <v>2021</v>
      </c>
      <c r="C6" s="9">
        <v>2022</v>
      </c>
      <c r="D6" s="9">
        <v>2023</v>
      </c>
      <c r="E6" s="9">
        <v>2024</v>
      </c>
    </row>
    <row r="7" spans="1:7" ht="15.75" x14ac:dyDescent="0.25">
      <c r="A7" s="1"/>
    </row>
    <row r="9" spans="1:7" x14ac:dyDescent="0.25">
      <c r="A9" s="87" t="s">
        <v>31</v>
      </c>
      <c r="B9" s="87"/>
      <c r="C9" s="87"/>
      <c r="D9" s="87"/>
      <c r="E9" s="87"/>
      <c r="F9" s="87"/>
      <c r="G9" s="87"/>
    </row>
    <row r="10" spans="1:7" x14ac:dyDescent="0.25">
      <c r="A10" s="66" t="s">
        <v>10</v>
      </c>
      <c r="B10" s="66"/>
      <c r="C10" s="66"/>
      <c r="D10" s="66"/>
      <c r="E10" s="66"/>
      <c r="F10" s="66"/>
      <c r="G10" s="66"/>
    </row>
    <row r="11" spans="1:7" x14ac:dyDescent="0.25">
      <c r="A11" s="88" t="s">
        <v>11</v>
      </c>
      <c r="B11" s="88"/>
      <c r="C11" s="5">
        <v>2020</v>
      </c>
      <c r="D11" s="5">
        <v>2021</v>
      </c>
      <c r="E11" s="5">
        <v>2022</v>
      </c>
      <c r="F11" s="5">
        <v>2023</v>
      </c>
      <c r="G11" s="5">
        <v>2024</v>
      </c>
    </row>
    <row r="12" spans="1:7" x14ac:dyDescent="0.25">
      <c r="A12" s="88"/>
      <c r="B12" s="88"/>
      <c r="C12" s="88" t="s">
        <v>12</v>
      </c>
      <c r="D12" s="88"/>
      <c r="E12" s="88"/>
      <c r="F12" s="88"/>
      <c r="G12" s="88"/>
    </row>
    <row r="13" spans="1:7" ht="24" x14ac:dyDescent="0.25">
      <c r="A13" s="3" t="s">
        <v>13</v>
      </c>
      <c r="B13" s="4" t="s">
        <v>14</v>
      </c>
      <c r="C13" s="3">
        <v>23</v>
      </c>
      <c r="D13" s="3">
        <v>29</v>
      </c>
      <c r="E13" s="3">
        <v>33</v>
      </c>
      <c r="F13" s="3">
        <v>34</v>
      </c>
      <c r="G13" s="3">
        <v>35</v>
      </c>
    </row>
    <row r="14" spans="1:7" ht="24" x14ac:dyDescent="0.25">
      <c r="A14" s="3" t="s">
        <v>15</v>
      </c>
      <c r="B14" s="4" t="s">
        <v>16</v>
      </c>
      <c r="C14" s="3">
        <v>23</v>
      </c>
      <c r="D14" s="3">
        <v>29</v>
      </c>
      <c r="E14" s="3">
        <v>33</v>
      </c>
      <c r="F14" s="3">
        <v>34</v>
      </c>
      <c r="G14" s="3">
        <v>35</v>
      </c>
    </row>
    <row r="15" spans="1:7" ht="24" x14ac:dyDescent="0.25">
      <c r="A15" s="3" t="s">
        <v>17</v>
      </c>
      <c r="B15" s="4" t="s">
        <v>18</v>
      </c>
      <c r="C15" s="3">
        <v>20</v>
      </c>
      <c r="D15" s="3">
        <v>25</v>
      </c>
      <c r="E15" s="3">
        <v>28</v>
      </c>
      <c r="F15" s="3">
        <v>29</v>
      </c>
      <c r="G15" s="3">
        <v>30</v>
      </c>
    </row>
    <row r="16" spans="1:7" ht="24" x14ac:dyDescent="0.25">
      <c r="A16" s="3" t="s">
        <v>19</v>
      </c>
      <c r="B16" s="4" t="s">
        <v>20</v>
      </c>
      <c r="C16" s="3">
        <v>19</v>
      </c>
      <c r="D16" s="3">
        <v>24</v>
      </c>
      <c r="E16" s="3">
        <v>26</v>
      </c>
      <c r="F16" s="3">
        <v>27</v>
      </c>
      <c r="G16" s="3">
        <v>28</v>
      </c>
    </row>
    <row r="17" spans="1:7" ht="24" x14ac:dyDescent="0.25">
      <c r="A17" s="3" t="s">
        <v>21</v>
      </c>
      <c r="B17" s="4" t="s">
        <v>22</v>
      </c>
      <c r="C17" s="3">
        <v>17</v>
      </c>
      <c r="D17" s="3">
        <v>21</v>
      </c>
      <c r="E17" s="3">
        <v>24</v>
      </c>
      <c r="F17" s="3">
        <v>25</v>
      </c>
      <c r="G17" s="3">
        <v>26</v>
      </c>
    </row>
    <row r="18" spans="1:7" ht="24" x14ac:dyDescent="0.25">
      <c r="A18" s="3" t="s">
        <v>23</v>
      </c>
      <c r="B18" s="4" t="s">
        <v>24</v>
      </c>
      <c r="C18" s="3">
        <v>9</v>
      </c>
      <c r="D18" s="3">
        <v>16</v>
      </c>
      <c r="E18" s="3">
        <v>19</v>
      </c>
      <c r="F18" s="3">
        <v>21</v>
      </c>
      <c r="G18" s="3">
        <v>22</v>
      </c>
    </row>
    <row r="19" spans="1:7" ht="24" x14ac:dyDescent="0.25">
      <c r="A19" s="3" t="s">
        <v>25</v>
      </c>
      <c r="B19" s="4" t="s">
        <v>26</v>
      </c>
      <c r="C19" s="3">
        <v>7</v>
      </c>
      <c r="D19" s="3">
        <v>12</v>
      </c>
      <c r="E19" s="3">
        <v>14</v>
      </c>
      <c r="F19" s="3">
        <v>15</v>
      </c>
      <c r="G19" s="3">
        <v>16</v>
      </c>
    </row>
    <row r="20" spans="1:7" ht="24" x14ac:dyDescent="0.25">
      <c r="A20" s="3" t="s">
        <v>27</v>
      </c>
      <c r="B20" s="4" t="s">
        <v>28</v>
      </c>
      <c r="C20" s="3">
        <v>3</v>
      </c>
      <c r="D20" s="3">
        <v>6</v>
      </c>
      <c r="E20" s="3">
        <v>8</v>
      </c>
      <c r="F20" s="3">
        <v>9</v>
      </c>
      <c r="G20" s="3">
        <v>10</v>
      </c>
    </row>
    <row r="21" spans="1:7" ht="24" x14ac:dyDescent="0.25">
      <c r="A21" s="3" t="s">
        <v>29</v>
      </c>
      <c r="B21" s="4" t="s">
        <v>30</v>
      </c>
      <c r="C21" s="3">
        <v>1.5</v>
      </c>
      <c r="D21" s="3">
        <v>3</v>
      </c>
      <c r="E21" s="3">
        <v>4</v>
      </c>
      <c r="F21" s="3">
        <v>4.5</v>
      </c>
      <c r="G21" s="3">
        <v>5</v>
      </c>
    </row>
    <row r="22" spans="1:7" x14ac:dyDescent="0.25">
      <c r="A22" s="85"/>
      <c r="B22" s="85"/>
      <c r="C22" s="85"/>
      <c r="D22" s="85"/>
      <c r="E22" s="85"/>
      <c r="F22" s="85"/>
      <c r="G22" s="85"/>
    </row>
    <row r="23" spans="1:7" x14ac:dyDescent="0.25">
      <c r="A23" s="85"/>
      <c r="B23" s="85"/>
      <c r="C23" s="85"/>
      <c r="D23" s="85"/>
      <c r="E23" s="85"/>
      <c r="F23" s="85"/>
      <c r="G23" s="85"/>
    </row>
  </sheetData>
  <mergeCells count="8">
    <mergeCell ref="A22:G22"/>
    <mergeCell ref="A23:G23"/>
    <mergeCell ref="A1:B1"/>
    <mergeCell ref="C1:D1"/>
    <mergeCell ref="A9:G9"/>
    <mergeCell ref="A10:G10"/>
    <mergeCell ref="A11:B12"/>
    <mergeCell ref="C12:G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calcolo fac.ass. </vt:lpstr>
      <vt:lpstr>fac.ass.20-24</vt:lpstr>
      <vt:lpstr>'calcolo fac.ass. '!_ftn1</vt:lpstr>
      <vt:lpstr>'calcolo fac.ass. '!_ftnref1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 Zeppa</dc:creator>
  <cp:lastModifiedBy>Dario Sala</cp:lastModifiedBy>
  <dcterms:created xsi:type="dcterms:W3CDTF">2020-09-12T10:47:48Z</dcterms:created>
  <dcterms:modified xsi:type="dcterms:W3CDTF">2024-04-03T12:32:05Z</dcterms:modified>
</cp:coreProperties>
</file>